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35" i="1"/>
  <c r="P34" i="1"/>
  <c r="P40" i="1"/>
  <c r="P17" i="1"/>
  <c r="P23" i="1"/>
  <c r="P29" i="1"/>
  <c r="P38" i="1"/>
  <c r="P25" i="1"/>
  <c r="P21" i="1"/>
  <c r="P27" i="1"/>
  <c r="P33" i="1"/>
  <c r="P39" i="1"/>
  <c r="P32" i="1"/>
  <c r="P41" i="1"/>
  <c r="P15" i="1"/>
  <c r="P13" i="1"/>
  <c r="P28" i="1"/>
  <c r="P37" i="1"/>
  <c r="P14" i="1"/>
  <c r="P20" i="1"/>
  <c r="P26" i="1"/>
  <c r="P19" i="1"/>
  <c r="P16" i="1"/>
  <c r="P31" i="1"/>
  <c r="P24" i="1"/>
  <c r="P30" i="1"/>
  <c r="P36" i="1"/>
  <c r="P42" i="1"/>
  <c r="P22" i="1"/>
  <c r="P18"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H15" i="1"/>
  <c r="H29" i="1"/>
  <c r="H34" i="1"/>
  <c r="D34" i="1"/>
  <c r="H32" i="1"/>
  <c r="H13" i="1"/>
  <c r="D40" i="1"/>
  <c r="D29" i="1"/>
  <c r="H39" i="1"/>
  <c r="H27" i="1"/>
  <c r="D42" i="1"/>
  <c r="D19" i="1"/>
  <c r="D35" i="1"/>
  <c r="H33" i="1"/>
  <c r="H22" i="1"/>
  <c r="D33" i="1"/>
  <c r="H21" i="1"/>
  <c r="D30" i="1"/>
  <c r="D32" i="1"/>
  <c r="D18" i="1"/>
  <c r="D43" i="1"/>
  <c r="H35" i="1"/>
  <c r="D13" i="1"/>
  <c r="D20" i="1"/>
  <c r="H36" i="1"/>
  <c r="H16" i="1"/>
  <c r="H31" i="1"/>
  <c r="H23" i="1"/>
  <c r="H25" i="1"/>
  <c r="H20" i="1"/>
  <c r="H38" i="1"/>
  <c r="D37" i="1"/>
  <c r="D15" i="1"/>
  <c r="H26" i="1"/>
  <c r="D14" i="1"/>
  <c r="D38" i="1"/>
  <c r="D39" i="1"/>
  <c r="D23" i="1"/>
  <c r="D17" i="1"/>
  <c r="H24" i="1"/>
  <c r="D24" i="1"/>
  <c r="D28" i="1"/>
  <c r="H42" i="1"/>
  <c r="D16" i="1"/>
  <c r="D41" i="1"/>
  <c r="H18" i="1"/>
  <c r="D21" i="1"/>
  <c r="D36" i="1"/>
  <c r="H40" i="1"/>
  <c r="H28" i="1"/>
  <c r="D25" i="1"/>
  <c r="H30" i="1"/>
  <c r="D31" i="1"/>
  <c r="H14" i="1"/>
  <c r="H41" i="1"/>
  <c r="D22" i="1"/>
  <c r="H37" i="1"/>
  <c r="H43" i="1"/>
  <c r="H17" i="1"/>
  <c r="D27" i="1"/>
  <c r="H19" i="1"/>
  <c r="D26"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39" i="1"/>
  <c r="L36" i="1"/>
  <c r="L23" i="1"/>
  <c r="L13" i="1"/>
  <c r="L26" i="1"/>
  <c r="L25" i="1"/>
  <c r="L40" i="1"/>
  <c r="L24" i="1"/>
  <c r="L21" i="1"/>
  <c r="L34" i="1"/>
  <c r="L17" i="1"/>
  <c r="L29" i="1"/>
  <c r="L19" i="1"/>
  <c r="L35" i="1"/>
  <c r="L30" i="1"/>
  <c r="L18" i="1"/>
  <c r="L43" i="1"/>
  <c r="L22" i="1"/>
  <c r="L16" i="1"/>
  <c r="L33" i="1"/>
  <c r="L27" i="1"/>
  <c r="L38" i="1"/>
  <c r="L41" i="1"/>
  <c r="L14" i="1"/>
  <c r="L28" i="1"/>
  <c r="L32" i="1"/>
  <c r="L15" i="1"/>
  <c r="L20" i="1"/>
  <c r="L42" i="1"/>
  <c r="L37"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<sst xmlns="http://schemas.openxmlformats.org/spreadsheetml/2006/main" count="587" uniqueCount="239">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</sst>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I2" sqref="I2:K2"/>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4" t="s">
        <v>50</v>
      </c>
      <c r="J2" s="65"/>
      <c r="K2" s="66"/>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4</v>
      </c>
      <c r="J6" s="17" t="s">
        <v>13</v>
      </c>
      <c r="K6" s="15"/>
      <c r="L6" s="16" t="s">
        <v>10</v>
      </c>
      <c r="M6" s="28">
        <f>COUNTIFS(M$13:M$43,"□",N$13:N$43,"□")+COUNTIFS(M$13:M$43,"□",N$13:N$43,"")+COUNTIFS(M$13:M$43,"",N$13:N$43,"□")</f>
        <v>0</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25</v>
      </c>
      <c r="F7" s="19" t="s">
        <v>13</v>
      </c>
      <c r="G7" s="18"/>
      <c r="H7" s="14" t="s">
        <v>8</v>
      </c>
      <c r="I7" s="29">
        <f>COUNTIFS(I$13:I$43,"○",J$13:J$43,"○")+COUNTIFS(I$13:I$43,"○",J$13:J$43,"")+COUNTIFS(I$13:I$43,"",J$13:J$43,"○")+COUNTIFS(I$13:I$43,"△",J$13:J$43,"△")+COUNTIFS(I$13:I$43,"△",J$13:J$43,"")+COUNTIFS(I$13:I$43,"",J$13:J$43,"△")+COUNTIFS(I$13:I$43,"☆",J$13:J$43,"☆")+COUNTIFS(I$13:I$43,"☆",J$13:J$43,"")+COUNTIFS(I$13:I$43,"",J$13:J$43,"☆")</f>
        <v>18</v>
      </c>
      <c r="J7" s="19" t="s">
        <v>13</v>
      </c>
      <c r="K7" s="18"/>
      <c r="L7" s="14" t="s">
        <v>8</v>
      </c>
      <c r="M7" s="29">
        <f>COUNTIFS(M$13:M$43,"○",N$13:N$43,"○")+COUNTIFS(M$13:M$43,"○",N$13:N$43,"")+COUNTIFS(M$13:M$43,"",N$13:N$43,"○")+COUNTIFS(M$13:M$43,"△",N$13:N$43,"△")+COUNTIFS(M$13:M$43,"△",N$13:N$43,"")+COUNTIFS(M$13:M$43,"",N$13:N$43,"△")+COUNTIFS(M$13:M$43,"☆",N$13:N$43,"☆")+COUNTIFS(M$13:M$43,"☆",N$13:N$43,"")+COUNTIFS(M$13:M$43,"",N$13:N$43,"☆")</f>
        <v>12</v>
      </c>
      <c r="N7" s="19" t="s">
        <v>13</v>
      </c>
      <c r="O7" s="18"/>
      <c r="P7" s="14" t="s">
        <v>8</v>
      </c>
      <c r="Q7" s="29">
        <f>COUNTIFS(Q$13:Q$43,"○",R$13:R$43,"○")+COUNTIFS(Q$13:Q$43,"○",R$13:R$43,"")+COUNTIFS(Q$13:Q$43,"",R$13:R$43,"○")+COUNTIFS(Q$13:Q$43,"△",R$13:R$43,"△")+COUNTIFS(Q$13:Q$43,"△",R$13:R$43,"")+COUNTIFS(Q$13:Q$43,"",R$13:R$43,"△")+COUNTIFS(Q$13:Q$43,"☆",R$13:R$43,"☆")+COUNTIFS(Q$13:Q$43,"☆",R$13:R$43,"")+COUNTIFS(Q$13:Q$43,"",R$13:R$43,"☆")</f>
        <v>24</v>
      </c>
      <c r="R7" s="19" t="s">
        <v>13</v>
      </c>
    </row>
    <row r="8" spans="2:18" x14ac:dyDescent="0.4">
      <c r="C8" s="20"/>
      <c r="D8" s="21" t="s">
        <v>9</v>
      </c>
      <c r="E8" s="30">
        <f>(COUNTA(C$13:C$43)-COUNTBLANK(C$13:C$43))-SUM(E$6:E$7)</f>
        <v>5</v>
      </c>
      <c r="F8" s="22" t="s">
        <v>13</v>
      </c>
      <c r="G8" s="20"/>
      <c r="H8" s="21" t="s">
        <v>9</v>
      </c>
      <c r="I8" s="30">
        <f>(COUNTA(G$13:G$43)-COUNTBLANK(G$13:G$43))-SUM(I$6:I$7)</f>
        <v>9</v>
      </c>
      <c r="J8" s="22" t="s">
        <v>13</v>
      </c>
      <c r="K8" s="20"/>
      <c r="L8" s="21" t="s">
        <v>9</v>
      </c>
      <c r="M8" s="30">
        <f>(COUNTA(K$13:K$43)-COUNTBLANK(K$13:K$43))-SUM(M$6:M$7)</f>
        <v>18</v>
      </c>
      <c r="N8" s="22" t="s">
        <v>13</v>
      </c>
      <c r="O8" s="20"/>
      <c r="P8" s="21" t="s">
        <v>9</v>
      </c>
      <c r="Q8" s="30">
        <f>(COUNTA(O$13:O$43)-COUNTBLANK(O$13:O$43))-SUM(Q$6:Q$7)</f>
        <v>7</v>
      </c>
      <c r="R8" s="22" t="s">
        <v>13</v>
      </c>
    </row>
    <row r="9" spans="2:18" ht="19.5" thickBot="1" x14ac:dyDescent="0.45"/>
    <row r="10" spans="2:18" ht="19.5" thickBot="1" x14ac:dyDescent="0.45">
      <c r="C10" s="74">
        <v>4</v>
      </c>
      <c r="D10" s="75"/>
      <c r="E10" s="75"/>
      <c r="F10" s="76"/>
      <c r="G10" s="67">
        <f>IF(C10+1&gt;12,1,C10+1)</f>
        <v>5</v>
      </c>
      <c r="H10" s="68"/>
      <c r="I10" s="68"/>
      <c r="J10" s="69"/>
      <c r="K10" s="67">
        <f>IF(G10+1&gt;12,1,G10+1)</f>
        <v>6</v>
      </c>
      <c r="L10" s="68"/>
      <c r="M10" s="68"/>
      <c r="N10" s="69"/>
      <c r="O10" s="67">
        <f>IF(K10+1&gt;12,1,K10+1)</f>
        <v>7</v>
      </c>
      <c r="P10" s="68"/>
      <c r="Q10" s="68"/>
      <c r="R10" s="69"/>
    </row>
    <row r="11" spans="2:18" x14ac:dyDescent="0.4">
      <c r="B11" s="72" t="s">
        <v>2</v>
      </c>
      <c r="C11" s="70" t="s">
        <v>3</v>
      </c>
      <c r="D11" s="58" t="s">
        <v>4</v>
      </c>
      <c r="E11" s="58" t="s">
        <v>5</v>
      </c>
      <c r="F11" s="60"/>
      <c r="G11" s="70" t="s">
        <v>3</v>
      </c>
      <c r="H11" s="58" t="s">
        <v>4</v>
      </c>
      <c r="I11" s="58" t="s">
        <v>5</v>
      </c>
      <c r="J11" s="60"/>
      <c r="K11" s="70" t="s">
        <v>3</v>
      </c>
      <c r="L11" s="58" t="s">
        <v>4</v>
      </c>
      <c r="M11" s="58" t="s">
        <v>5</v>
      </c>
      <c r="N11" s="60"/>
      <c r="O11" s="70" t="s">
        <v>3</v>
      </c>
      <c r="P11" s="58" t="s">
        <v>4</v>
      </c>
      <c r="Q11" s="58" t="s">
        <v>5</v>
      </c>
      <c r="R11" s="60"/>
    </row>
    <row r="12" spans="2:18" ht="19.5" thickBot="1" x14ac:dyDescent="0.45">
      <c r="B12" s="73"/>
      <c r="C12" s="71"/>
      <c r="D12" s="59"/>
      <c r="E12" s="6" t="s">
        <v>6</v>
      </c>
      <c r="F12" s="7" t="s">
        <v>7</v>
      </c>
      <c r="G12" s="71"/>
      <c r="H12" s="59"/>
      <c r="I12" s="6" t="s">
        <v>6</v>
      </c>
      <c r="J12" s="7" t="s">
        <v>7</v>
      </c>
      <c r="K12" s="71"/>
      <c r="L12" s="59"/>
      <c r="M12" s="6" t="s">
        <v>6</v>
      </c>
      <c r="N12" s="7" t="s">
        <v>7</v>
      </c>
      <c r="O12" s="71"/>
      <c r="P12" s="59"/>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t="s">
        <v>236</v>
      </c>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t="s">
        <v>236</v>
      </c>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t="s">
        <v>236</v>
      </c>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t="s">
        <v>236</v>
      </c>
      <c r="R14" s="39"/>
    </row>
    <row r="15" spans="2:18" ht="24.95" customHeight="1" x14ac:dyDescent="0.4">
      <c r="B15" s="4">
        <f t="shared" ref="B15:B43" si="4">B14+1</f>
        <v>3</v>
      </c>
      <c r="C15" s="2" t="str">
        <f t="shared" si="0"/>
        <v>月</v>
      </c>
      <c r="D15" s="32" t="str">
        <f ca="1">OFFSET(INDIRECT(VLOOKUP(活動計画!C$10,data!$A$2:$B$13,2,FALSE)),$B15-1,0)</f>
        <v/>
      </c>
      <c r="E15" s="38" t="s">
        <v>236</v>
      </c>
      <c r="F15" s="39"/>
      <c r="G15" s="2" t="str">
        <f t="shared" si="1"/>
        <v>水</v>
      </c>
      <c r="H15" s="32" t="str">
        <f ca="1">OFFSET(INDIRECT(VLOOKUP(活動計画!G$10,data!$A$2:$B$13,2,FALSE)),$B15-1,0)</f>
        <v>憲法記念日</v>
      </c>
      <c r="I15" s="38" t="s">
        <v>237</v>
      </c>
      <c r="J15" s="39"/>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c r="F16" s="39" t="s">
        <v>236</v>
      </c>
      <c r="G16" s="2" t="str">
        <f t="shared" si="1"/>
        <v>木</v>
      </c>
      <c r="H16" s="32" t="str">
        <f ca="1">OFFSET(INDIRECT(VLOOKUP(活動計画!G$10,data!$A$2:$B$13,2,FALSE)),$B16-1,0)</f>
        <v>みどりの日</v>
      </c>
      <c r="I16" s="38" t="s">
        <v>236</v>
      </c>
      <c r="J16" s="39"/>
      <c r="K16" s="2" t="str">
        <f t="shared" si="2"/>
        <v>日</v>
      </c>
      <c r="L16" s="32" t="str">
        <f ca="1">OFFSET(INDIRECT(VLOOKUP(活動計画!K$10,data!$A$2:$B$13,2,FALSE)),$B16-1,0)</f>
        <v/>
      </c>
      <c r="M16" s="38"/>
      <c r="N16" s="39" t="s">
        <v>236</v>
      </c>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t="s">
        <v>236</v>
      </c>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row>
    <row r="18" spans="2:18" ht="24.95" customHeight="1" x14ac:dyDescent="0.4">
      <c r="B18" s="4">
        <f t="shared" si="4"/>
        <v>6</v>
      </c>
      <c r="C18" s="2" t="str">
        <f t="shared" si="0"/>
        <v>木</v>
      </c>
      <c r="D18" s="32" t="str">
        <f ca="1">OFFSET(INDIRECT(VLOOKUP(活動計画!C$10,data!$A$2:$B$13,2,FALSE)),$B18-1,0)</f>
        <v>着任式・始業式</v>
      </c>
      <c r="E18" s="38"/>
      <c r="F18" s="39"/>
      <c r="G18" s="2" t="str">
        <f t="shared" si="1"/>
        <v>土</v>
      </c>
      <c r="H18" s="32" t="str">
        <f ca="1">OFFSET(INDIRECT(VLOOKUP(活動計画!G$10,data!$A$2:$B$13,2,FALSE)),$B18-1,0)</f>
        <v/>
      </c>
      <c r="I18" s="38" t="s">
        <v>236</v>
      </c>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t="s">
        <v>236</v>
      </c>
      <c r="G19" s="2" t="str">
        <f t="shared" si="1"/>
        <v>日</v>
      </c>
      <c r="H19" s="32" t="str">
        <f ca="1">OFFSET(INDIRECT(VLOOKUP(活動計画!G$10,data!$A$2:$B$13,2,FALSE)),$B19-1,0)</f>
        <v/>
      </c>
      <c r="I19" s="38"/>
      <c r="J19" s="39" t="s">
        <v>236</v>
      </c>
      <c r="K19" s="2" t="str">
        <f t="shared" si="2"/>
        <v>水</v>
      </c>
      <c r="L19" s="32" t="str">
        <f ca="1">OFFSET(INDIRECT(VLOOKUP(活動計画!K$10,data!$A$2:$B$13,2,FALSE)),$B19-1,0)</f>
        <v>耳鼻科検診</v>
      </c>
      <c r="M19" s="38"/>
      <c r="N19" s="39"/>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c r="F20" s="39" t="s">
        <v>236</v>
      </c>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c r="R20" s="39" t="s">
        <v>236</v>
      </c>
    </row>
    <row r="21" spans="2:18" ht="24.95" customHeight="1" x14ac:dyDescent="0.4">
      <c r="B21" s="4">
        <f t="shared" si="4"/>
        <v>9</v>
      </c>
      <c r="C21" s="2" t="str">
        <f t="shared" si="0"/>
        <v>日</v>
      </c>
      <c r="D21" s="32" t="str">
        <f ca="1">OFFSET(INDIRECT(VLOOKUP(活動計画!C$10,data!$A$2:$B$13,2,FALSE)),$B21-1,0)</f>
        <v/>
      </c>
      <c r="E21" s="38" t="s">
        <v>236</v>
      </c>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t="s">
        <v>236</v>
      </c>
      <c r="R21" s="39"/>
    </row>
    <row r="22" spans="2:18" ht="24.95" customHeight="1" x14ac:dyDescent="0.4">
      <c r="B22" s="4">
        <f t="shared" si="4"/>
        <v>10</v>
      </c>
      <c r="C22" s="2" t="str">
        <f t="shared" si="0"/>
        <v>月</v>
      </c>
      <c r="D22" s="32" t="str">
        <f ca="1">OFFSET(INDIRECT(VLOOKUP(活動計画!C$10,data!$A$2:$B$13,2,FALSE)),$B22-1,0)</f>
        <v>離退任式</v>
      </c>
      <c r="E22" s="38"/>
      <c r="F22" s="39" t="s">
        <v>236</v>
      </c>
      <c r="G22" s="2" t="str">
        <f t="shared" si="1"/>
        <v>水</v>
      </c>
      <c r="H22" s="32" t="str">
        <f ca="1">OFFSET(INDIRECT(VLOOKUP(活動計画!G$10,data!$A$2:$B$13,2,FALSE)),$B22-1,0)</f>
        <v>生徒総会</v>
      </c>
      <c r="I22" s="38"/>
      <c r="J22" s="39" t="s">
        <v>236</v>
      </c>
      <c r="K22" s="2" t="str">
        <f t="shared" si="2"/>
        <v>土</v>
      </c>
      <c r="L22" s="32" t="str">
        <f ca="1">OFFSET(INDIRECT(VLOOKUP(活動計画!K$10,data!$A$2:$B$13,2,FALSE)),$B22-1,0)</f>
        <v/>
      </c>
      <c r="M22" s="38" t="s">
        <v>236</v>
      </c>
      <c r="N22" s="39"/>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t="s">
        <v>236</v>
      </c>
      <c r="K23" s="2" t="str">
        <f t="shared" si="2"/>
        <v>日</v>
      </c>
      <c r="L23" s="32" t="str">
        <f ca="1">OFFSET(INDIRECT(VLOOKUP(活動計画!K$10,data!$A$2:$B$13,2,FALSE)),$B23-1,0)</f>
        <v/>
      </c>
      <c r="M23" s="38"/>
      <c r="N23" s="39" t="s">
        <v>236</v>
      </c>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c r="G24" s="2" t="str">
        <f t="shared" si="1"/>
        <v>金</v>
      </c>
      <c r="H24" s="32" t="str">
        <f ca="1">OFFSET(INDIRECT(VLOOKUP(活動計画!G$10,data!$A$2:$B$13,2,FALSE)),$B24-1,0)</f>
        <v>PTA総会</v>
      </c>
      <c r="I24" s="38"/>
      <c r="J24" s="39" t="s">
        <v>236</v>
      </c>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t="s">
        <v>238</v>
      </c>
      <c r="J25" s="39" t="s">
        <v>238</v>
      </c>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t="s">
        <v>236</v>
      </c>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t="s">
        <v>238</v>
      </c>
      <c r="J26" s="39" t="s">
        <v>238</v>
      </c>
      <c r="K26" s="2" t="str">
        <f t="shared" si="2"/>
        <v>水</v>
      </c>
      <c r="L26" s="32" t="str">
        <f ca="1">OFFSET(INDIRECT(VLOOKUP(活動計画!K$10,data!$A$2:$B$13,2,FALSE)),$B26-1,0)</f>
        <v>人権を考える時間①</v>
      </c>
      <c r="M26" s="38"/>
      <c r="N26" s="39"/>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c r="F27" s="39" t="s">
        <v>236</v>
      </c>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t="s">
        <v>236</v>
      </c>
      <c r="F28" s="39"/>
      <c r="G28" s="2" t="str">
        <f t="shared" si="1"/>
        <v>火</v>
      </c>
      <c r="H28" s="32" t="str">
        <f ca="1">OFFSET(INDIRECT(VLOOKUP(活動計画!G$10,data!$A$2:$B$13,2,FALSE)),$B28-1,0)</f>
        <v>中間考査①</v>
      </c>
      <c r="I28" s="38"/>
      <c r="J28" s="39" t="s">
        <v>236</v>
      </c>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t="s">
        <v>236</v>
      </c>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t="s">
        <v>236</v>
      </c>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t="s">
        <v>236</v>
      </c>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t="s">
        <v>236</v>
      </c>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t="s">
        <v>238</v>
      </c>
      <c r="J33" s="39" t="s">
        <v>236</v>
      </c>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c r="F34" s="39" t="s">
        <v>236</v>
      </c>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t="s">
        <v>236</v>
      </c>
      <c r="R34" s="39"/>
    </row>
    <row r="35" spans="2:18" ht="24.95" customHeight="1" x14ac:dyDescent="0.4">
      <c r="B35" s="4">
        <f t="shared" si="4"/>
        <v>23</v>
      </c>
      <c r="C35" s="2" t="str">
        <f t="shared" si="0"/>
        <v>日</v>
      </c>
      <c r="D35" s="32" t="str">
        <f ca="1">OFFSET(INDIRECT(VLOOKUP(活動計画!C$10,data!$A$2:$B$13,2,FALSE)),$B35-1,0)</f>
        <v>子ども読書の日</v>
      </c>
      <c r="E35" s="38" t="s">
        <v>236</v>
      </c>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t="s">
        <v>236</v>
      </c>
    </row>
    <row r="36" spans="2:18" ht="24.95" customHeight="1" x14ac:dyDescent="0.4">
      <c r="B36" s="4">
        <f t="shared" si="4"/>
        <v>24</v>
      </c>
      <c r="C36" s="2" t="str">
        <f t="shared" si="0"/>
        <v>月</v>
      </c>
      <c r="D36" s="32" t="str">
        <f ca="1">OFFSET(INDIRECT(VLOOKUP(活動計画!C$10,data!$A$2:$B$13,2,FALSE)),$B36-1,0)</f>
        <v>朝の読書（～4/28）</v>
      </c>
      <c r="E36" s="38"/>
      <c r="F36" s="39" t="s">
        <v>236</v>
      </c>
      <c r="G36" s="2" t="str">
        <f t="shared" si="1"/>
        <v>水</v>
      </c>
      <c r="H36" s="32" t="str">
        <f ca="1">OFFSET(INDIRECT(VLOOKUP(活動計画!G$10,data!$A$2:$B$13,2,FALSE)),$B36-1,0)</f>
        <v>検尿一次</v>
      </c>
      <c r="I36" s="38"/>
      <c r="J36" s="39"/>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x14ac:dyDescent="0.4">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t="s">
        <v>238</v>
      </c>
      <c r="J39" s="39" t="s">
        <v>238</v>
      </c>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t="s">
        <v>238</v>
      </c>
      <c r="J40" s="39" t="s">
        <v>238</v>
      </c>
      <c r="K40" s="2" t="str">
        <f t="shared" si="2"/>
        <v>水</v>
      </c>
      <c r="L40" s="32" t="str">
        <f ca="1">OFFSET(INDIRECT(VLOOKUP(活動計画!K$10,data!$A$2:$B$13,2,FALSE)),$B40-1,0)</f>
        <v>まとめの日</v>
      </c>
      <c r="M40" s="38"/>
      <c r="N40" s="39"/>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t="s">
        <v>236</v>
      </c>
      <c r="F41" s="39"/>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t="s">
        <v>236</v>
      </c>
      <c r="O41" s="45" t="str">
        <f t="shared" si="3"/>
        <v>土</v>
      </c>
      <c r="P41" s="32" t="str">
        <f ca="1">OFFSET(INDIRECT(VLOOKUP(活動計画!O$10,data!$A$2:$B$13,2,FALSE)),$B41-1,0)</f>
        <v>3年全統共通テスト模試</v>
      </c>
      <c r="Q41" s="38" t="s">
        <v>236</v>
      </c>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t="s">
        <v>236</v>
      </c>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t="s">
        <v>236</v>
      </c>
    </row>
    <row r="44" spans="2:18" x14ac:dyDescent="0.4">
      <c r="B44" s="61" t="s">
        <v>11</v>
      </c>
      <c r="C44" s="10" t="s">
        <v>12</v>
      </c>
      <c r="D44" s="11"/>
      <c r="E44" s="12"/>
      <c r="F44" s="13"/>
      <c r="G44" s="10" t="s">
        <v>12</v>
      </c>
      <c r="H44" s="11"/>
      <c r="I44" s="12"/>
      <c r="J44" s="13"/>
      <c r="K44" s="10" t="s">
        <v>12</v>
      </c>
      <c r="L44" s="11"/>
      <c r="M44" s="12"/>
      <c r="N44" s="13"/>
      <c r="O44" s="10" t="s">
        <v>12</v>
      </c>
      <c r="P44" s="11"/>
      <c r="Q44" s="12"/>
      <c r="R44" s="13"/>
    </row>
    <row r="45" spans="2:18" x14ac:dyDescent="0.4">
      <c r="B45" s="62"/>
      <c r="C45" s="52"/>
      <c r="D45" s="53"/>
      <c r="E45" s="53"/>
      <c r="F45" s="54"/>
      <c r="G45" s="52"/>
      <c r="H45" s="53"/>
      <c r="I45" s="53"/>
      <c r="J45" s="54"/>
      <c r="K45" s="52"/>
      <c r="L45" s="53"/>
      <c r="M45" s="53"/>
      <c r="N45" s="54"/>
      <c r="O45" s="52"/>
      <c r="P45" s="53"/>
      <c r="Q45" s="53"/>
      <c r="R45" s="54"/>
    </row>
    <row r="46" spans="2:18" x14ac:dyDescent="0.4">
      <c r="B46" s="62"/>
      <c r="C46" s="52"/>
      <c r="D46" s="53"/>
      <c r="E46" s="53"/>
      <c r="F46" s="54"/>
      <c r="G46" s="52"/>
      <c r="H46" s="53"/>
      <c r="I46" s="53"/>
      <c r="J46" s="54"/>
      <c r="K46" s="52"/>
      <c r="L46" s="53"/>
      <c r="M46" s="53"/>
      <c r="N46" s="54"/>
      <c r="O46" s="52"/>
      <c r="P46" s="53"/>
      <c r="Q46" s="53"/>
      <c r="R46" s="54"/>
    </row>
    <row r="47" spans="2:18" x14ac:dyDescent="0.4">
      <c r="B47" s="62"/>
      <c r="C47" s="52"/>
      <c r="D47" s="53"/>
      <c r="E47" s="53"/>
      <c r="F47" s="54"/>
      <c r="G47" s="52"/>
      <c r="H47" s="53"/>
      <c r="I47" s="53"/>
      <c r="J47" s="54"/>
      <c r="K47" s="52"/>
      <c r="L47" s="53"/>
      <c r="M47" s="53"/>
      <c r="N47" s="54"/>
      <c r="O47" s="52"/>
      <c r="P47" s="53"/>
      <c r="Q47" s="53"/>
      <c r="R47" s="54"/>
    </row>
    <row r="48" spans="2:18" ht="19.5" thickBot="1" x14ac:dyDescent="0.45">
      <c r="B48" s="63"/>
      <c r="C48" s="55"/>
      <c r="D48" s="56"/>
      <c r="E48" s="56"/>
      <c r="F48" s="57"/>
      <c r="G48" s="55"/>
      <c r="H48" s="56"/>
      <c r="I48" s="56"/>
      <c r="J48" s="57"/>
      <c r="K48" s="55"/>
      <c r="L48" s="56"/>
      <c r="M48" s="56"/>
      <c r="N48" s="57"/>
      <c r="O48" s="55"/>
      <c r="P48" s="56"/>
      <c r="Q48" s="56"/>
      <c r="R48" s="57"/>
    </row>
    <row r="49" spans="2:2" ht="9.9499999999999993" customHeight="1" x14ac:dyDescent="0.4"/>
    <row r="50" spans="2:2" x14ac:dyDescent="0.4">
      <c r="B50" s="35" t="s">
        <v>85</v>
      </c>
    </row>
  </sheetData>
  <sheetProtection sheet="1" objects="1" scenarios="1"/>
  <mergeCells count="35">
    <mergeCell ref="O10:R10"/>
    <mergeCell ref="O11:O12"/>
    <mergeCell ref="Q11:R11"/>
    <mergeCell ref="O45:R45"/>
    <mergeCell ref="O46:R46"/>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H11:H12"/>
    <mergeCell ref="I11:J11"/>
    <mergeCell ref="C45:F45"/>
    <mergeCell ref="K45:N45"/>
    <mergeCell ref="K46:N46"/>
    <mergeCell ref="G45:J45"/>
    <mergeCell ref="K47:N47"/>
    <mergeCell ref="K48:N48"/>
    <mergeCell ref="C46:F46"/>
    <mergeCell ref="C47:F47"/>
    <mergeCell ref="C48:F48"/>
    <mergeCell ref="G46:J46"/>
    <mergeCell ref="G47:J47"/>
    <mergeCell ref="G48:J48"/>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2023-05-31T02:14:07Z</cp:lastPrinted>
  <dcterms:created xsi:type="dcterms:W3CDTF">2021-05-12T00:38:00Z</dcterms:created>
  <dcterms:modified xsi:type="dcterms:W3CDTF">2023-05-31T02:15:33Z</dcterms:modified>
</cp:coreProperties>
</file>